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ímakort" sheetId="1" state="visible" r:id="rId1"/>
  </sheets>
  <definedNames>
    <definedName name="_xlnm.Print_Area" localSheetId="0">'Tímakort'!$A$1:$H$25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$-40F]dd.mm.yyyy"/>
    <numFmt numFmtId="165" formatCode="0.##"/>
    <numFmt numFmtId="166" formatCode="[$-40F]dddd"/>
    <numFmt numFmtId="167" formatCode="[$-40F]dd.mm."/>
    <numFmt numFmtId="168" formatCode="hh:mm"/>
    <numFmt numFmtId="169" formatCode="0.00;-0.00;;@"/>
  </numFmts>
  <fonts count="15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FFFFFF"/>
      <sz val="9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b val="1"/>
      <color rgb="002F4071"/>
      <sz val="10.5"/>
    </font>
    <font>
      <name val="Calibri"/>
      <color rgb="001B2238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2F4071"/>
      </left>
      <right style="medium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medium">
        <color rgb="00B8C0D0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5" pivotButton="0" quotePrefix="0" xfId="0"/>
    <xf numFmtId="0" fontId="7" fillId="3" borderId="2" applyAlignment="1" pivotButton="0" quotePrefix="0" xfId="0">
      <alignment horizontal="center" vertical="center" wrapText="1" readingOrder="1"/>
    </xf>
    <xf numFmtId="0" fontId="7" fillId="3" borderId="10" applyAlignment="1" pivotButton="0" quotePrefix="0" xfId="0">
      <alignment horizontal="center" vertical="center" wrapText="1" readingOrder="1"/>
    </xf>
    <xf numFmtId="166" fontId="8" fillId="0" borderId="9" applyAlignment="1" pivotButton="0" quotePrefix="0" xfId="0">
      <alignment horizontal="left" vertical="center" indent="1" readingOrder="1"/>
    </xf>
    <xf numFmtId="167" fontId="9" fillId="0" borderId="9" applyAlignment="1" pivotButton="0" quotePrefix="0" xfId="0">
      <alignment horizontal="center" vertical="center" readingOrder="1"/>
    </xf>
    <xf numFmtId="168" fontId="0" fillId="0" borderId="9" applyAlignment="1" pivotButton="0" quotePrefix="0" xfId="0">
      <alignment horizontal="center" vertical="center" readingOrder="1"/>
    </xf>
    <xf numFmtId="168" fontId="0" fillId="0" borderId="11" applyAlignment="1" pivotButton="0" quotePrefix="0" xfId="0">
      <alignment horizontal="center" vertical="center" readingOrder="1"/>
    </xf>
    <xf numFmtId="169" fontId="8" fillId="4" borderId="9" applyAlignment="1" pivotButton="0" quotePrefix="0" xfId="0">
      <alignment horizontal="center" vertical="center" readingOrder="1"/>
    </xf>
    <xf numFmtId="0" fontId="0" fillId="0" borderId="9" applyAlignment="1" pivotButton="0" quotePrefix="0" xfId="0">
      <alignment horizontal="left" vertical="center" wrapText="1" readingOrder="1"/>
    </xf>
    <xf numFmtId="0" fontId="10" fillId="2" borderId="12" applyAlignment="1" pivotButton="0" quotePrefix="0" xfId="0">
      <alignment horizontal="right" vertical="center" readingOrder="1"/>
    </xf>
    <xf numFmtId="0" fontId="10" fillId="2" borderId="12" pivotButton="0" quotePrefix="0" xfId="0"/>
    <xf numFmtId="2" fontId="10" fillId="2" borderId="12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2" fontId="12" fillId="4" borderId="13" applyAlignment="1" pivotButton="0" quotePrefix="0" xfId="0">
      <alignment horizontal="center" vertical="center" readingOrder="1"/>
    </xf>
    <xf numFmtId="0" fontId="0" fillId="0" borderId="14" pivotButton="0" quotePrefix="0" xfId="0"/>
    <xf numFmtId="0" fontId="13" fillId="0" borderId="0" applyAlignment="1" pivotButton="0" quotePrefix="0" xfId="0">
      <alignment horizontal="left" vertical="top" readingOrder="1"/>
    </xf>
    <xf numFmtId="0" fontId="14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is/?utm_source=template&amp;utm_medium=xlsx&amp;utm_campaign=time-car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.5" customWidth="1" min="3" max="3"/>
    <col width="10.5" customWidth="1" min="4" max="4"/>
    <col width="10.5" customWidth="1" min="5" max="5"/>
    <col width="10.5" customWidth="1" min="6" max="6"/>
    <col width="11" customWidth="1" min="7" max="7"/>
    <col width="22" customWidth="1" min="8" max="8"/>
  </cols>
  <sheetData>
    <row r="1" ht="34" customHeight="1">
      <c r="A1" s="1" t="inlineStr">
        <is>
          <t>Tímakort</t>
        </is>
      </c>
    </row>
    <row r="2" ht="30" customHeight="1">
      <c r="A2" s="2" t="inlineStr">
        <is>
          <t>Eitt kort á hvern starfsmann í hverri viku. Skráðu inn og út fyrir allt að tvær lotur á dag, t.d. fyrir og eftir hádegismat. Samtölur dags og viku reiknast sjálfkrafa.</t>
        </is>
      </c>
    </row>
    <row r="3" ht="6" customHeight="1"/>
    <row r="4">
      <c r="A4" s="3" t="inlineStr">
        <is>
          <t>Starfsmaður</t>
        </is>
      </c>
      <c r="B4" s="4" t="n"/>
      <c r="C4" s="5" t="n"/>
      <c r="D4" s="5" t="n"/>
      <c r="E4" s="3" t="inlineStr">
        <is>
          <t>Fyrsti dagur</t>
        </is>
      </c>
      <c r="G4" s="6" t="n"/>
    </row>
    <row r="5">
      <c r="A5" s="3" t="inlineStr">
        <is>
          <t>Starfsmannanr.</t>
        </is>
      </c>
      <c r="B5" s="4" t="n"/>
      <c r="C5" s="5" t="n"/>
      <c r="D5" s="5" t="n"/>
      <c r="E5" s="3" t="inlineStr">
        <is>
          <t>Yfirvinna eftir (klst./viku)</t>
        </is>
      </c>
      <c r="G5" s="7" t="n">
        <v>40</v>
      </c>
    </row>
    <row r="6">
      <c r="A6" s="3" t="inlineStr">
        <is>
          <t>Deild</t>
        </is>
      </c>
      <c r="B6" s="4" t="n"/>
      <c r="C6" s="5" t="n"/>
      <c r="D6" s="5" t="n"/>
    </row>
    <row r="7" ht="8" customHeight="1"/>
    <row r="8" ht="20" customHeight="1">
      <c r="A8" s="8" t="inlineStr">
        <is>
          <t>Dagur</t>
        </is>
      </c>
      <c r="B8" s="8" t="inlineStr">
        <is>
          <t>Dags.</t>
        </is>
      </c>
      <c r="C8" s="8" t="inlineStr">
        <is>
          <t>Lota 1</t>
        </is>
      </c>
      <c r="D8" s="9" t="n"/>
      <c r="E8" s="8" t="inlineStr">
        <is>
          <t>Lota 2</t>
        </is>
      </c>
      <c r="F8" s="9" t="n"/>
      <c r="G8" s="8" t="inlineStr">
        <is>
          <t>Tímar</t>
        </is>
      </c>
      <c r="H8" s="8" t="inlineStr">
        <is>
          <t>Athugasemdir</t>
        </is>
      </c>
    </row>
    <row r="9" ht="20" customHeight="1">
      <c r="A9" s="10" t="n"/>
      <c r="B9" s="10" t="n"/>
      <c r="C9" s="11" t="inlineStr">
        <is>
          <t>Inn</t>
        </is>
      </c>
      <c r="D9" s="12" t="inlineStr">
        <is>
          <t>Út</t>
        </is>
      </c>
      <c r="E9" s="11" t="inlineStr">
        <is>
          <t>Inn</t>
        </is>
      </c>
      <c r="F9" s="11" t="inlineStr">
        <is>
          <t>Út</t>
        </is>
      </c>
      <c r="G9" s="10" t="n"/>
      <c r="H9" s="10" t="n"/>
    </row>
    <row r="10" ht="34" customHeight="1">
      <c r="A10" s="13">
        <f>IF($G$4="",DATE(2024,1,1),$G$4+0)</f>
        <v/>
      </c>
      <c r="B10" s="14">
        <f>IF($G$4="","",$G$4+0)</f>
        <v/>
      </c>
      <c r="C10" s="15" t="n"/>
      <c r="D10" s="16" t="n"/>
      <c r="E10" s="15" t="n"/>
      <c r="F10" s="15" t="n"/>
      <c r="G10" s="17">
        <f>IF(AND(OR(C10="",D10=""),OR(E10="",F10="")),"",ROUND(IF(OR(C10="",D10=""),0,MOD(D10-C10,1)*24)+IF(OR(E10="",F10=""),0,MOD(F10-E10,1)*24),2))</f>
        <v/>
      </c>
      <c r="H10" s="18" t="n"/>
    </row>
    <row r="11" ht="34" customHeight="1">
      <c r="A11" s="13">
        <f>IF($G$4="",DATE(2024,1,2),$G$4+1)</f>
        <v/>
      </c>
      <c r="B11" s="14">
        <f>IF($G$4="","",$G$4+1)</f>
        <v/>
      </c>
      <c r="C11" s="15" t="n"/>
      <c r="D11" s="16" t="n"/>
      <c r="E11" s="15" t="n"/>
      <c r="F11" s="15" t="n"/>
      <c r="G11" s="17">
        <f>IF(AND(OR(C11="",D11=""),OR(E11="",F11="")),"",ROUND(IF(OR(C11="",D11=""),0,MOD(D11-C11,1)*24)+IF(OR(E11="",F11=""),0,MOD(F11-E11,1)*24),2))</f>
        <v/>
      </c>
      <c r="H11" s="18" t="n"/>
    </row>
    <row r="12" ht="34" customHeight="1">
      <c r="A12" s="13">
        <f>IF($G$4="",DATE(2024,1,3),$G$4+2)</f>
        <v/>
      </c>
      <c r="B12" s="14">
        <f>IF($G$4="","",$G$4+2)</f>
        <v/>
      </c>
      <c r="C12" s="15" t="n"/>
      <c r="D12" s="16" t="n"/>
      <c r="E12" s="15" t="n"/>
      <c r="F12" s="15" t="n"/>
      <c r="G12" s="17">
        <f>IF(AND(OR(C12="",D12=""),OR(E12="",F12="")),"",ROUND(IF(OR(C12="",D12=""),0,MOD(D12-C12,1)*24)+IF(OR(E12="",F12=""),0,MOD(F12-E12,1)*24),2))</f>
        <v/>
      </c>
      <c r="H12" s="18" t="n"/>
    </row>
    <row r="13" ht="34" customHeight="1">
      <c r="A13" s="13">
        <f>IF($G$4="",DATE(2024,1,4),$G$4+3)</f>
        <v/>
      </c>
      <c r="B13" s="14">
        <f>IF($G$4="","",$G$4+3)</f>
        <v/>
      </c>
      <c r="C13" s="15" t="n"/>
      <c r="D13" s="16" t="n"/>
      <c r="E13" s="15" t="n"/>
      <c r="F13" s="15" t="n"/>
      <c r="G13" s="17">
        <f>IF(AND(OR(C13="",D13=""),OR(E13="",F13="")),"",ROUND(IF(OR(C13="",D13=""),0,MOD(D13-C13,1)*24)+IF(OR(E13="",F13=""),0,MOD(F13-E13,1)*24),2))</f>
        <v/>
      </c>
      <c r="H13" s="18" t="n"/>
    </row>
    <row r="14" ht="34" customHeight="1">
      <c r="A14" s="13">
        <f>IF($G$4="",DATE(2024,1,5),$G$4+4)</f>
        <v/>
      </c>
      <c r="B14" s="14">
        <f>IF($G$4="","",$G$4+4)</f>
        <v/>
      </c>
      <c r="C14" s="15" t="n"/>
      <c r="D14" s="16" t="n"/>
      <c r="E14" s="15" t="n"/>
      <c r="F14" s="15" t="n"/>
      <c r="G14" s="17">
        <f>IF(AND(OR(C14="",D14=""),OR(E14="",F14="")),"",ROUND(IF(OR(C14="",D14=""),0,MOD(D14-C14,1)*24)+IF(OR(E14="",F14=""),0,MOD(F14-E14,1)*24),2))</f>
        <v/>
      </c>
      <c r="H14" s="18" t="n"/>
    </row>
    <row r="15" ht="34" customHeight="1">
      <c r="A15" s="13">
        <f>IF($G$4="",DATE(2024,1,6),$G$4+5)</f>
        <v/>
      </c>
      <c r="B15" s="14">
        <f>IF($G$4="","",$G$4+5)</f>
        <v/>
      </c>
      <c r="C15" s="15" t="n"/>
      <c r="D15" s="16" t="n"/>
      <c r="E15" s="15" t="n"/>
      <c r="F15" s="15" t="n"/>
      <c r="G15" s="17">
        <f>IF(AND(OR(C15="",D15=""),OR(E15="",F15="")),"",ROUND(IF(OR(C15="",D15=""),0,MOD(D15-C15,1)*24)+IF(OR(E15="",F15=""),0,MOD(F15-E15,1)*24),2))</f>
        <v/>
      </c>
      <c r="H15" s="18" t="n"/>
    </row>
    <row r="16" ht="34" customHeight="1">
      <c r="A16" s="13">
        <f>IF($G$4="",DATE(2024,1,7),$G$4+6)</f>
        <v/>
      </c>
      <c r="B16" s="14">
        <f>IF($G$4="","",$G$4+6)</f>
        <v/>
      </c>
      <c r="C16" s="15" t="n"/>
      <c r="D16" s="16" t="n"/>
      <c r="E16" s="15" t="n"/>
      <c r="F16" s="15" t="n"/>
      <c r="G16" s="17">
        <f>IF(AND(OR(C16="",D16=""),OR(E16="",F16="")),"",ROUND(IF(OR(C16="",D16=""),0,MOD(D16-C16,1)*24)+IF(OR(E16="",F16=""),0,MOD(F16-E16,1)*24),2))</f>
        <v/>
      </c>
      <c r="H16" s="18" t="n"/>
    </row>
    <row r="17" ht="22" customHeight="1">
      <c r="A17" s="19" t="inlineStr">
        <is>
          <t>Tímar samtals</t>
        </is>
      </c>
      <c r="B17" s="20" t="n"/>
      <c r="C17" s="20" t="n"/>
      <c r="D17" s="20" t="n"/>
      <c r="E17" s="20" t="n"/>
      <c r="F17" s="20" t="n"/>
      <c r="G17" s="21">
        <f>SUM(G10:G16)</f>
        <v/>
      </c>
      <c r="H17" s="20" t="n"/>
    </row>
    <row r="18" ht="22" customHeight="1">
      <c r="A18" s="22" t="inlineStr">
        <is>
          <t>Dagvinna</t>
        </is>
      </c>
      <c r="G18" s="23">
        <f>IF(N($G$5)&gt;0,MIN(G17,$G$5),G17)</f>
        <v/>
      </c>
    </row>
    <row r="19" ht="22" customHeight="1">
      <c r="A19" s="22" t="inlineStr">
        <is>
          <t>Yfirvinna</t>
        </is>
      </c>
      <c r="G19" s="23">
        <f>G17-G18</f>
        <v/>
      </c>
    </row>
    <row r="22" ht="30" customHeight="1">
      <c r="A22" s="24" t="n"/>
      <c r="B22" s="24" t="n"/>
      <c r="C22" s="24" t="n"/>
      <c r="E22" s="24" t="n"/>
      <c r="F22" s="24" t="n"/>
      <c r="G22" s="24" t="n"/>
      <c r="H22" s="24" t="n"/>
    </row>
    <row r="23">
      <c r="A23" s="25" t="inlineStr">
        <is>
          <t>Undirskrift starfsmanns og dags.</t>
        </is>
      </c>
      <c r="E23" s="25" t="inlineStr">
        <is>
          <t>Undirskrift yfirmanns og dags.</t>
        </is>
      </c>
    </row>
    <row r="25">
      <c r="A25" s="26" t="inlineStr">
        <is>
          <t>Ókeypis sniðmát frá EasyHours · easyhours.is — stimplaðu þig inn í símanum eða á sameiginlegri spjaldtölvu í stað pappírs.</t>
        </is>
      </c>
    </row>
  </sheetData>
  <mergeCells count="21">
    <mergeCell ref="G8:G9"/>
    <mergeCell ref="E5:F5"/>
    <mergeCell ref="B8:B9"/>
    <mergeCell ref="A18:F18"/>
    <mergeCell ref="A1:H1"/>
    <mergeCell ref="E8:F8"/>
    <mergeCell ref="E22:H22"/>
    <mergeCell ref="E4:F4"/>
    <mergeCell ref="A23:C23"/>
    <mergeCell ref="A25:H25"/>
    <mergeCell ref="A22:C22"/>
    <mergeCell ref="A17:F17"/>
    <mergeCell ref="B6:D6"/>
    <mergeCell ref="B5:D5"/>
    <mergeCell ref="A8:A9"/>
    <mergeCell ref="E23:H23"/>
    <mergeCell ref="A19:F19"/>
    <mergeCell ref="A2:H2"/>
    <mergeCell ref="B4:D4"/>
    <mergeCell ref="C8:D8"/>
    <mergeCell ref="H8:H9"/>
  </mergeCells>
  <conditionalFormatting sqref="A10:H16">
    <cfRule type="expression" priority="1" dxfId="0" stopIfTrue="0">
      <formula>IF($B10="",FALSE,WEEKDAY($B10,2)&gt;5)</formula>
    </cfRule>
  </conditionalFormatting>
  <hyperlinks>
    <hyperlink xmlns:r="http://schemas.openxmlformats.org/officeDocument/2006/relationships" ref="A2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Tímakort</dc:title>
  <dc:subject>Ókeypis sniðmát frá EasyHours · easyhours.is — stimplaðu þig inn í símanum eða á sameiginlegri spjaldtölvu í stað pappírs.</dc:subject>
  <dcterms:created xsi:type="dcterms:W3CDTF">2026-09-28T22:28:30Z</dcterms:created>
  <dcterms:modified xsi:type="dcterms:W3CDTF">2026-09-28T22:28:30Z</dcterms:modified>
  <cp:lastModifiedBy>EasyHours</cp:lastModifiedBy>
  <cp:keywords>https://easyhours.is/</cp:keywords>
</cp:coreProperties>
</file>